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SIRET\"/>
    </mc:Choice>
  </mc:AlternateContent>
  <bookViews>
    <workbookView xWindow="0" yWindow="0" windowWidth="20490" windowHeight="8940"/>
  </bookViews>
  <sheets>
    <sheet name="EAA" sheetId="1" r:id="rId1"/>
  </sheets>
  <definedNames>
    <definedName name="_xlnm._FilterDatabase" localSheetId="0" hidden="1">EAA!$A$2:$G$24</definedName>
    <definedName name="Abr">#REF!</definedName>
    <definedName name="_xlnm.Print_Area" localSheetId="0">EAA!$A$1:$G$35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G16" i="1"/>
  <c r="E15" i="1"/>
  <c r="F15" i="1" s="1"/>
  <c r="G15" i="1" s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D6" i="1"/>
  <c r="D4" i="1" s="1"/>
  <c r="C6" i="1"/>
  <c r="E4" i="1"/>
  <c r="C4" i="1"/>
  <c r="F6" i="1" l="1"/>
  <c r="G6" i="1" l="1"/>
  <c r="G4" i="1" s="1"/>
  <c r="F4" i="1"/>
</calcChain>
</file>

<file path=xl/sharedStrings.xml><?xml version="1.0" encoding="utf-8"?>
<sst xmlns="http://schemas.openxmlformats.org/spreadsheetml/2006/main" count="27" uniqueCount="27">
  <si>
    <t>COMISIÓN DE VIVIENDA DEL ESTADO DE GUANAJUATO
Estado Analítico del Activo
Del 1 de Enero al 30 de Septiembre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</si>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</sst>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_ ;\-#,##0.0\ "/>
    <numFmt numFmtId="167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3">
    <xf numFmtId="0" fontId="0" fillId="0" borderId="0" xfId="0"/>
    <xf numFmtId="0" fontId="4" fillId="0" borderId="0" xfId="3" applyProtection="1">
      <protection locked="0"/>
    </xf>
    <xf numFmtId="0" fontId="3" fillId="2" borderId="5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8" xfId="2" quotePrefix="1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vertical="top"/>
    </xf>
    <xf numFmtId="0" fontId="3" fillId="0" borderId="10" xfId="2" applyFont="1" applyFill="1" applyBorder="1" applyAlignment="1">
      <alignment vertical="top" wrapText="1"/>
    </xf>
    <xf numFmtId="43" fontId="6" fillId="3" borderId="0" xfId="1" applyFont="1" applyFill="1" applyBorder="1" applyAlignment="1">
      <alignment vertical="top"/>
    </xf>
    <xf numFmtId="43" fontId="6" fillId="3" borderId="11" xfId="1" applyFont="1" applyFill="1" applyBorder="1" applyAlignment="1">
      <alignment vertical="top"/>
    </xf>
    <xf numFmtId="43" fontId="4" fillId="0" borderId="0" xfId="3" applyNumberFormat="1" applyProtection="1">
      <protection locked="0"/>
    </xf>
    <xf numFmtId="43" fontId="4" fillId="0" borderId="0" xfId="1" applyFont="1" applyProtection="1">
      <protection locked="0"/>
    </xf>
    <xf numFmtId="4" fontId="4" fillId="0" borderId="0" xfId="3" applyNumberFormat="1" applyProtection="1">
      <protection locked="0"/>
    </xf>
    <xf numFmtId="43" fontId="3" fillId="0" borderId="0" xfId="1" applyFont="1" applyFill="1" applyBorder="1" applyAlignment="1" applyProtection="1">
      <alignment vertical="top" wrapText="1"/>
      <protection locked="0"/>
    </xf>
    <xf numFmtId="4" fontId="3" fillId="0" borderId="11" xfId="2" applyNumberFormat="1" applyFont="1" applyFill="1" applyBorder="1" applyAlignment="1" applyProtection="1">
      <alignment vertical="top" wrapText="1"/>
      <protection locked="0"/>
    </xf>
    <xf numFmtId="43" fontId="3" fillId="0" borderId="11" xfId="1" applyFont="1" applyFill="1" applyBorder="1" applyAlignment="1" applyProtection="1">
      <alignment vertical="top" wrapText="1"/>
      <protection locked="0"/>
    </xf>
    <xf numFmtId="0" fontId="5" fillId="0" borderId="9" xfId="2" applyFont="1" applyFill="1" applyBorder="1" applyAlignment="1">
      <alignment horizontal="center" vertical="top"/>
    </xf>
    <xf numFmtId="0" fontId="7" fillId="0" borderId="10" xfId="2" applyFont="1" applyFill="1" applyBorder="1" applyAlignment="1">
      <alignment vertical="top" wrapText="1"/>
    </xf>
    <xf numFmtId="43" fontId="6" fillId="0" borderId="11" xfId="1" applyFont="1" applyFill="1" applyBorder="1" applyAlignment="1">
      <alignment vertical="top"/>
    </xf>
    <xf numFmtId="0" fontId="5" fillId="0" borderId="10" xfId="2" applyFont="1" applyFill="1" applyBorder="1" applyAlignment="1">
      <alignment horizontal="left" vertical="top" wrapText="1"/>
    </xf>
    <xf numFmtId="4" fontId="5" fillId="0" borderId="11" xfId="2" applyNumberFormat="1" applyFont="1" applyFill="1" applyBorder="1" applyAlignment="1" applyProtection="1">
      <alignment vertical="top" wrapText="1"/>
      <protection locked="0"/>
    </xf>
    <xf numFmtId="4" fontId="5" fillId="0" borderId="10" xfId="2" applyNumberFormat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12" xfId="3" applyBorder="1" applyProtection="1">
      <protection locked="0"/>
    </xf>
    <xf numFmtId="0" fontId="4" fillId="0" borderId="13" xfId="3" applyBorder="1" applyProtection="1">
      <protection locked="0"/>
    </xf>
    <xf numFmtId="0" fontId="4" fillId="0" borderId="14" xfId="3" applyFont="1" applyBorder="1" applyProtection="1">
      <protection locked="0"/>
    </xf>
    <xf numFmtId="0" fontId="4" fillId="0" borderId="15" xfId="3" applyFont="1" applyBorder="1" applyProtection="1">
      <protection locked="0"/>
    </xf>
    <xf numFmtId="0" fontId="4" fillId="0" borderId="0" xfId="3" applyFill="1" applyBorder="1" applyProtection="1">
      <protection locked="0"/>
    </xf>
    <xf numFmtId="164" fontId="0" fillId="0" borderId="0" xfId="0" applyNumberFormat="1" applyFill="1" applyBorder="1"/>
    <xf numFmtId="165" fontId="0" fillId="0" borderId="0" xfId="0" applyNumberFormat="1" applyFill="1" applyBorder="1"/>
    <xf numFmtId="166" fontId="4" fillId="0" borderId="0" xfId="3" applyNumberFormat="1" applyFill="1" applyBorder="1" applyProtection="1">
      <protection locked="0"/>
    </xf>
    <xf numFmtId="167" fontId="4" fillId="0" borderId="0" xfId="3" applyNumberFormat="1" applyFill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horizontal="left" vertical="top" wrapText="1"/>
    </xf>
  </cellXfs>
  <cellStyles count="4">
    <cellStyle name="Millares" xfId="1" builtinId="3"/>
    <cellStyle name="Normal" xfId="0" builtinId="0"/>
    <cellStyle name="Normal 2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30</xdr:row>
      <xdr:rowOff>19050</xdr:rowOff>
    </xdr:from>
    <xdr:to>
      <xdr:col>4</xdr:col>
      <xdr:colOff>981075</xdr:colOff>
      <xdr:row>39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857750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topLeftCell="A10" zoomScaleNormal="100" workbookViewId="0">
      <selection activeCell="F32" sqref="F32"/>
    </sheetView>
  </sheetViews>
  <sheetFormatPr baseColWidth="10" defaultColWidth="9.85546875" defaultRowHeight="11.25" x14ac:dyDescent="0.2"/>
  <cols>
    <col min="1" max="1" width="0.85546875" style="1" customWidth="1"/>
    <col min="2" max="2" width="57.85546875" style="1" customWidth="1"/>
    <col min="3" max="3" width="15.5703125" style="1" customWidth="1"/>
    <col min="4" max="5" width="15" style="1" customWidth="1"/>
    <col min="6" max="6" width="15.5703125" style="1" customWidth="1"/>
    <col min="7" max="7" width="14.5703125" style="1" customWidth="1"/>
    <col min="8" max="8" width="14" style="1" customWidth="1"/>
    <col min="9" max="9" width="18.5703125" style="1" customWidth="1"/>
    <col min="10" max="10" width="12" style="1" bestFit="1" customWidth="1"/>
    <col min="11" max="16384" width="9.85546875" style="1"/>
  </cols>
  <sheetData>
    <row r="1" spans="1:10" ht="39.950000000000003" customHeight="1" x14ac:dyDescent="0.2">
      <c r="A1" s="38" t="s">
        <v>0</v>
      </c>
      <c r="B1" s="39"/>
      <c r="C1" s="40"/>
      <c r="D1" s="40"/>
      <c r="E1" s="40"/>
      <c r="F1" s="40"/>
      <c r="G1" s="41"/>
    </row>
    <row r="2" spans="1:10" ht="33.75" x14ac:dyDescent="0.2">
      <c r="A2" s="2"/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5" t="s">
        <v>6</v>
      </c>
    </row>
    <row r="3" spans="1:10" x14ac:dyDescent="0.2">
      <c r="A3" s="7"/>
      <c r="B3" s="8"/>
      <c r="C3" s="9"/>
      <c r="D3" s="10"/>
      <c r="E3" s="9"/>
      <c r="F3" s="10"/>
      <c r="G3" s="11"/>
    </row>
    <row r="4" spans="1:10" x14ac:dyDescent="0.2">
      <c r="A4" s="12" t="s">
        <v>7</v>
      </c>
      <c r="B4" s="13"/>
      <c r="C4" s="14">
        <f>+C6+C15</f>
        <v>474601221.78000003</v>
      </c>
      <c r="D4" s="15">
        <f>+D6+D15</f>
        <v>24850629837.389999</v>
      </c>
      <c r="E4" s="14">
        <f>+E6+E15</f>
        <v>24895043217.969997</v>
      </c>
      <c r="F4" s="15">
        <f>+F6+F15</f>
        <v>430187841.20000237</v>
      </c>
      <c r="G4" s="15">
        <f>+G6+G15</f>
        <v>-44413380.579997659</v>
      </c>
      <c r="H4" s="16"/>
      <c r="I4" s="17"/>
      <c r="J4" s="18"/>
    </row>
    <row r="5" spans="1:10" ht="6.95" customHeight="1" x14ac:dyDescent="0.2">
      <c r="A5" s="12"/>
      <c r="B5" s="13"/>
      <c r="C5" s="19"/>
      <c r="D5" s="20"/>
      <c r="E5" s="19"/>
      <c r="F5" s="21"/>
      <c r="G5" s="21"/>
    </row>
    <row r="6" spans="1:10" ht="11.1" customHeight="1" x14ac:dyDescent="0.2">
      <c r="A6" s="22">
        <v>1100</v>
      </c>
      <c r="B6" s="23" t="s">
        <v>8</v>
      </c>
      <c r="C6" s="14">
        <f>SUM(C7:C13)</f>
        <v>276296862.09000003</v>
      </c>
      <c r="D6" s="20">
        <f>SUM(D7:D13)</f>
        <v>24501305978.389999</v>
      </c>
      <c r="E6" s="14">
        <f>SUM(E7:E13)</f>
        <v>24536405442.879997</v>
      </c>
      <c r="F6" s="24">
        <f>C6+D6-E6</f>
        <v>241197397.60000229</v>
      </c>
      <c r="G6" s="24">
        <f>F6-C6</f>
        <v>-35099464.489997745</v>
      </c>
    </row>
    <row r="7" spans="1:10" ht="11.45" customHeight="1" x14ac:dyDescent="0.2">
      <c r="A7" s="22">
        <v>1110</v>
      </c>
      <c r="B7" s="25" t="s">
        <v>9</v>
      </c>
      <c r="C7" s="26">
        <v>22947550.289999999</v>
      </c>
      <c r="D7" s="26">
        <v>24089193007.610001</v>
      </c>
      <c r="E7" s="26">
        <v>24093848113.369999</v>
      </c>
      <c r="F7" s="26">
        <f>+C7+D7-E7</f>
        <v>18292444.530002594</v>
      </c>
      <c r="G7" s="27">
        <f>+F7-C7</f>
        <v>-4655105.7599974051</v>
      </c>
      <c r="H7" s="18"/>
      <c r="I7" s="18"/>
    </row>
    <row r="8" spans="1:10" ht="11.45" customHeight="1" x14ac:dyDescent="0.2">
      <c r="A8" s="22">
        <v>1120</v>
      </c>
      <c r="B8" s="25" t="s">
        <v>10</v>
      </c>
      <c r="C8" s="26">
        <v>215922427.16999999</v>
      </c>
      <c r="D8" s="26">
        <v>328813740.95999998</v>
      </c>
      <c r="E8" s="26">
        <v>370036426.25999999</v>
      </c>
      <c r="F8" s="26">
        <f t="shared" ref="F8:F13" si="0">+C8+D8-E8</f>
        <v>174699741.87</v>
      </c>
      <c r="G8" s="26">
        <f t="shared" ref="G8:G13" si="1">+F8-C8</f>
        <v>-41222685.299999982</v>
      </c>
      <c r="H8" s="18"/>
      <c r="I8" s="18"/>
    </row>
    <row r="9" spans="1:10" ht="11.45" customHeight="1" x14ac:dyDescent="0.2">
      <c r="A9" s="22">
        <v>1130</v>
      </c>
      <c r="B9" s="25" t="s">
        <v>11</v>
      </c>
      <c r="C9" s="26">
        <v>2105</v>
      </c>
      <c r="D9" s="26">
        <v>961.37</v>
      </c>
      <c r="E9" s="26">
        <v>3066.37</v>
      </c>
      <c r="F9" s="26">
        <f t="shared" si="0"/>
        <v>0</v>
      </c>
      <c r="G9" s="26">
        <f t="shared" si="1"/>
        <v>-2105</v>
      </c>
      <c r="H9" s="18"/>
      <c r="I9" s="18"/>
    </row>
    <row r="10" spans="1:10" ht="11.45" customHeight="1" x14ac:dyDescent="0.2">
      <c r="A10" s="22">
        <v>1140</v>
      </c>
      <c r="B10" s="25" t="s">
        <v>12</v>
      </c>
      <c r="C10" s="26">
        <v>112668211.44</v>
      </c>
      <c r="D10" s="26">
        <v>52699577.130000003</v>
      </c>
      <c r="E10" s="26">
        <v>50458791.130000003</v>
      </c>
      <c r="F10" s="26">
        <f t="shared" si="0"/>
        <v>114908997.44</v>
      </c>
      <c r="G10" s="26">
        <f t="shared" si="1"/>
        <v>2240786</v>
      </c>
      <c r="H10" s="18"/>
      <c r="I10" s="18"/>
    </row>
    <row r="11" spans="1:10" ht="11.45" customHeight="1" x14ac:dyDescent="0.2">
      <c r="A11" s="22">
        <v>1150</v>
      </c>
      <c r="B11" s="25" t="s">
        <v>13</v>
      </c>
      <c r="C11" s="26">
        <v>280070.71999999997</v>
      </c>
      <c r="D11" s="26">
        <v>210002.82</v>
      </c>
      <c r="E11" s="26">
        <v>490073.54</v>
      </c>
      <c r="F11" s="26">
        <f t="shared" si="0"/>
        <v>0</v>
      </c>
      <c r="G11" s="26">
        <f t="shared" si="1"/>
        <v>-280070.71999999997</v>
      </c>
      <c r="H11" s="18"/>
      <c r="I11" s="18"/>
    </row>
    <row r="12" spans="1:10" ht="11.45" customHeight="1" x14ac:dyDescent="0.2">
      <c r="A12" s="22">
        <v>1160</v>
      </c>
      <c r="B12" s="25" t="s">
        <v>14</v>
      </c>
      <c r="C12" s="26">
        <v>-75529276.530000001</v>
      </c>
      <c r="D12" s="26">
        <v>30388688.5</v>
      </c>
      <c r="E12" s="26">
        <v>21566672.210000001</v>
      </c>
      <c r="F12" s="26">
        <f t="shared" si="0"/>
        <v>-66707260.240000002</v>
      </c>
      <c r="G12" s="26">
        <f t="shared" si="1"/>
        <v>8822016.2899999991</v>
      </c>
      <c r="H12" s="18"/>
      <c r="I12" s="18"/>
    </row>
    <row r="13" spans="1:10" ht="11.45" customHeight="1" x14ac:dyDescent="0.2">
      <c r="A13" s="22">
        <v>1190</v>
      </c>
      <c r="B13" s="25" t="s">
        <v>15</v>
      </c>
      <c r="C13" s="26">
        <v>5774</v>
      </c>
      <c r="D13" s="26">
        <v>0</v>
      </c>
      <c r="E13" s="26">
        <v>2300</v>
      </c>
      <c r="F13" s="26">
        <f t="shared" si="0"/>
        <v>3474</v>
      </c>
      <c r="G13" s="26">
        <f t="shared" si="1"/>
        <v>-2300</v>
      </c>
      <c r="H13" s="18"/>
      <c r="I13" s="18"/>
    </row>
    <row r="14" spans="1:10" x14ac:dyDescent="0.2">
      <c r="A14" s="22"/>
      <c r="B14" s="25"/>
      <c r="C14" s="28"/>
      <c r="D14" s="20"/>
      <c r="E14" s="28"/>
      <c r="F14" s="20"/>
      <c r="G14" s="20"/>
      <c r="H14" s="18"/>
      <c r="I14" s="18"/>
    </row>
    <row r="15" spans="1:10" x14ac:dyDescent="0.2">
      <c r="A15" s="22">
        <v>1200</v>
      </c>
      <c r="B15" s="23" t="s">
        <v>16</v>
      </c>
      <c r="C15" s="14">
        <f>SUM(C16:C24)</f>
        <v>198304359.69</v>
      </c>
      <c r="D15" s="15">
        <f>SUM(D16:D24)</f>
        <v>349323859</v>
      </c>
      <c r="E15" s="14">
        <f>SUM(E16:E24)</f>
        <v>358637775.08999997</v>
      </c>
      <c r="F15" s="15">
        <f>C15+D15-E15</f>
        <v>188990443.60000008</v>
      </c>
      <c r="G15" s="15">
        <f>F15-C15</f>
        <v>-9313916.0899999142</v>
      </c>
      <c r="H15" s="18"/>
      <c r="I15" s="18"/>
    </row>
    <row r="16" spans="1:10" ht="11.45" customHeight="1" x14ac:dyDescent="0.2">
      <c r="A16" s="22">
        <v>1210</v>
      </c>
      <c r="B16" s="25" t="s">
        <v>17</v>
      </c>
      <c r="C16" s="26">
        <v>0</v>
      </c>
      <c r="D16" s="26">
        <v>0</v>
      </c>
      <c r="E16" s="26">
        <v>0</v>
      </c>
      <c r="F16" s="26">
        <v>0</v>
      </c>
      <c r="G16" s="26">
        <f>+F16-C16</f>
        <v>0</v>
      </c>
      <c r="H16" s="18"/>
      <c r="I16" s="18"/>
    </row>
    <row r="17" spans="1:10" ht="11.45" customHeight="1" x14ac:dyDescent="0.2">
      <c r="A17" s="22">
        <v>1220</v>
      </c>
      <c r="B17" s="25" t="s">
        <v>18</v>
      </c>
      <c r="C17" s="26">
        <v>139204147.78999999</v>
      </c>
      <c r="D17" s="26">
        <v>327710222.01999998</v>
      </c>
      <c r="E17" s="26">
        <v>326985811.91000003</v>
      </c>
      <c r="F17" s="26">
        <f t="shared" ref="F17:F24" si="2">+C17+D17-E17</f>
        <v>139928557.89999992</v>
      </c>
      <c r="G17" s="26">
        <f>+F17-C17</f>
        <v>724410.1099999249</v>
      </c>
      <c r="H17" s="18"/>
      <c r="I17" s="18"/>
    </row>
    <row r="18" spans="1:10" ht="11.45" customHeight="1" x14ac:dyDescent="0.2">
      <c r="A18" s="22">
        <v>1230</v>
      </c>
      <c r="B18" s="25" t="s">
        <v>19</v>
      </c>
      <c r="C18" s="26">
        <v>45384481.039999999</v>
      </c>
      <c r="D18" s="26">
        <v>0</v>
      </c>
      <c r="E18" s="26">
        <v>338144.06</v>
      </c>
      <c r="F18" s="26">
        <f t="shared" si="2"/>
        <v>45046336.979999997</v>
      </c>
      <c r="G18" s="26">
        <f t="shared" ref="G18:G23" si="3">+F18-C18</f>
        <v>-338144.06000000238</v>
      </c>
      <c r="H18" s="18"/>
      <c r="I18" s="18"/>
    </row>
    <row r="19" spans="1:10" ht="11.45" customHeight="1" x14ac:dyDescent="0.2">
      <c r="A19" s="22">
        <v>1240</v>
      </c>
      <c r="B19" s="25" t="s">
        <v>20</v>
      </c>
      <c r="C19" s="26">
        <v>20113274.91</v>
      </c>
      <c r="D19" s="26">
        <v>0</v>
      </c>
      <c r="E19" s="26">
        <v>20113274.91</v>
      </c>
      <c r="F19" s="26">
        <f t="shared" si="2"/>
        <v>0</v>
      </c>
      <c r="G19" s="26">
        <f t="shared" si="3"/>
        <v>-20113274.91</v>
      </c>
      <c r="H19" s="18"/>
      <c r="I19" s="18"/>
    </row>
    <row r="20" spans="1:10" ht="11.45" customHeight="1" x14ac:dyDescent="0.2">
      <c r="A20" s="22">
        <v>1250</v>
      </c>
      <c r="B20" s="25" t="s">
        <v>21</v>
      </c>
      <c r="C20" s="26">
        <v>4845781.34</v>
      </c>
      <c r="D20" s="26">
        <v>0</v>
      </c>
      <c r="E20" s="26">
        <v>4845781.34</v>
      </c>
      <c r="F20" s="26">
        <f t="shared" si="2"/>
        <v>0</v>
      </c>
      <c r="G20" s="26">
        <f t="shared" si="3"/>
        <v>-4845781.34</v>
      </c>
      <c r="H20" s="18"/>
      <c r="I20" s="18"/>
    </row>
    <row r="21" spans="1:10" ht="11.45" customHeight="1" x14ac:dyDescent="0.2">
      <c r="A21" s="22">
        <v>1260</v>
      </c>
      <c r="B21" s="25" t="s">
        <v>22</v>
      </c>
      <c r="C21" s="26">
        <v>-21007368.949999999</v>
      </c>
      <c r="D21" s="26">
        <v>21613636.98</v>
      </c>
      <c r="E21" s="26">
        <v>606268.03</v>
      </c>
      <c r="F21" s="26">
        <f t="shared" si="2"/>
        <v>1.1641532182693481E-9</v>
      </c>
      <c r="G21" s="26">
        <f t="shared" si="3"/>
        <v>21007368.949999999</v>
      </c>
      <c r="H21" s="18"/>
      <c r="I21" s="18"/>
    </row>
    <row r="22" spans="1:10" ht="11.45" customHeight="1" x14ac:dyDescent="0.2">
      <c r="A22" s="22">
        <v>1270</v>
      </c>
      <c r="B22" s="25" t="s">
        <v>23</v>
      </c>
      <c r="C22" s="26">
        <v>9764043.5600000005</v>
      </c>
      <c r="D22" s="26">
        <v>0</v>
      </c>
      <c r="E22" s="26">
        <v>5748494.8399999999</v>
      </c>
      <c r="F22" s="26">
        <f t="shared" si="2"/>
        <v>4015548.7200000007</v>
      </c>
      <c r="G22" s="26">
        <f t="shared" si="3"/>
        <v>-5748494.8399999999</v>
      </c>
      <c r="H22" s="18"/>
      <c r="I22" s="18"/>
    </row>
    <row r="23" spans="1:10" ht="11.45" customHeight="1" x14ac:dyDescent="0.2">
      <c r="A23" s="22">
        <v>1280</v>
      </c>
      <c r="B23" s="25" t="s">
        <v>24</v>
      </c>
      <c r="C23" s="26">
        <v>0</v>
      </c>
      <c r="D23" s="26">
        <v>0</v>
      </c>
      <c r="E23" s="26">
        <v>0</v>
      </c>
      <c r="F23" s="26">
        <f t="shared" si="2"/>
        <v>0</v>
      </c>
      <c r="G23" s="26">
        <f t="shared" si="3"/>
        <v>0</v>
      </c>
      <c r="H23" s="18"/>
      <c r="I23" s="18"/>
    </row>
    <row r="24" spans="1:10" ht="11.45" customHeight="1" x14ac:dyDescent="0.2">
      <c r="A24" s="22">
        <v>1290</v>
      </c>
      <c r="B24" s="25" t="s">
        <v>25</v>
      </c>
      <c r="C24" s="26">
        <v>0</v>
      </c>
      <c r="D24" s="26">
        <v>0</v>
      </c>
      <c r="E24" s="26">
        <v>0</v>
      </c>
      <c r="F24" s="26">
        <f t="shared" si="2"/>
        <v>0</v>
      </c>
      <c r="G24" s="26">
        <f>+F24-C24</f>
        <v>0</v>
      </c>
      <c r="H24" s="18"/>
      <c r="I24" s="18"/>
    </row>
    <row r="25" spans="1:10" x14ac:dyDescent="0.2">
      <c r="A25" s="29"/>
      <c r="B25" s="30"/>
      <c r="C25" s="31"/>
      <c r="D25" s="32"/>
      <c r="E25" s="31"/>
      <c r="F25" s="32"/>
      <c r="G25" s="32"/>
      <c r="H25" s="18"/>
    </row>
    <row r="26" spans="1:10" ht="5.45" customHeight="1" x14ac:dyDescent="0.2"/>
    <row r="27" spans="1:10" ht="15.6" customHeight="1" x14ac:dyDescent="0.2">
      <c r="B27" s="42" t="s">
        <v>26</v>
      </c>
      <c r="C27" s="42"/>
      <c r="D27" s="42"/>
      <c r="E27" s="42"/>
      <c r="F27" s="42"/>
      <c r="G27" s="42"/>
    </row>
    <row r="29" spans="1:10" x14ac:dyDescent="0.2">
      <c r="J29" s="16"/>
    </row>
    <row r="30" spans="1:10" x14ac:dyDescent="0.2">
      <c r="D30" s="16"/>
      <c r="E30" s="16"/>
    </row>
    <row r="36" spans="3:10" x14ac:dyDescent="0.2">
      <c r="C36" s="33"/>
      <c r="D36" s="33"/>
      <c r="E36" s="33"/>
      <c r="F36" s="33"/>
      <c r="G36" s="33"/>
      <c r="H36" s="33"/>
      <c r="I36" s="33"/>
      <c r="J36" s="33"/>
    </row>
    <row r="37" spans="3:10" ht="15" x14ac:dyDescent="0.25">
      <c r="C37" s="34"/>
      <c r="D37" s="34"/>
      <c r="E37" s="35"/>
      <c r="F37" s="34"/>
      <c r="G37" s="34"/>
      <c r="H37" s="33"/>
      <c r="I37" s="33"/>
      <c r="J37" s="33"/>
    </row>
    <row r="38" spans="3:10" x14ac:dyDescent="0.2">
      <c r="C38" s="33"/>
      <c r="D38" s="33"/>
      <c r="E38" s="33"/>
      <c r="F38" s="33"/>
      <c r="G38" s="33"/>
      <c r="H38" s="33"/>
      <c r="I38" s="33"/>
      <c r="J38" s="33"/>
    </row>
    <row r="39" spans="3:10" x14ac:dyDescent="0.2">
      <c r="C39" s="33"/>
      <c r="D39" s="33"/>
      <c r="E39" s="33"/>
      <c r="F39" s="33"/>
      <c r="G39" s="33"/>
      <c r="H39" s="33"/>
      <c r="I39" s="33"/>
      <c r="J39" s="33"/>
    </row>
    <row r="40" spans="3:10" ht="15" x14ac:dyDescent="0.25">
      <c r="C40" s="34"/>
      <c r="D40" s="34"/>
      <c r="E40" s="35"/>
      <c r="F40" s="34"/>
      <c r="G40" s="34"/>
      <c r="H40" s="33"/>
      <c r="I40" s="33"/>
      <c r="J40" s="33"/>
    </row>
    <row r="41" spans="3:10" x14ac:dyDescent="0.2">
      <c r="C41" s="33"/>
      <c r="D41" s="33"/>
      <c r="E41" s="36"/>
      <c r="F41" s="33"/>
      <c r="G41" s="33"/>
      <c r="H41" s="33"/>
      <c r="I41" s="33"/>
      <c r="J41" s="33"/>
    </row>
    <row r="42" spans="3:10" x14ac:dyDescent="0.2">
      <c r="C42" s="37"/>
      <c r="D42" s="37"/>
      <c r="E42" s="37"/>
      <c r="F42" s="37"/>
      <c r="G42" s="37"/>
      <c r="H42" s="33"/>
      <c r="I42" s="33"/>
      <c r="J42" s="33"/>
    </row>
    <row r="43" spans="3:10" x14ac:dyDescent="0.2">
      <c r="C43" s="33"/>
      <c r="D43" s="33"/>
      <c r="E43" s="33"/>
      <c r="F43" s="33"/>
      <c r="G43" s="33"/>
      <c r="H43" s="33"/>
      <c r="I43" s="33"/>
      <c r="J43" s="33"/>
    </row>
    <row r="44" spans="3:10" x14ac:dyDescent="0.2">
      <c r="C44" s="33"/>
      <c r="D44" s="33"/>
      <c r="E44" s="33"/>
      <c r="F44" s="33"/>
      <c r="G44" s="33"/>
      <c r="H44" s="33"/>
      <c r="I44" s="33"/>
      <c r="J44" s="33"/>
    </row>
    <row r="45" spans="3:10" x14ac:dyDescent="0.2">
      <c r="C45" s="33"/>
      <c r="D45" s="33"/>
      <c r="E45" s="33"/>
      <c r="F45" s="33"/>
      <c r="G45" s="33"/>
      <c r="H45" s="33"/>
      <c r="I45" s="33"/>
      <c r="J45" s="33"/>
    </row>
  </sheetData>
  <sheetProtection formatCells="0" formatColumns="0" formatRows="0" autoFilter="0"/>
  <mergeCells count="2">
    <mergeCell ref="A1:G1"/>
    <mergeCell ref="B27:G27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  <ignoredErrors>
    <ignoredError sqref="F6:G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2020-10-30T08:17:01Z</dcterms:created>
  <dcterms:modified xsi:type="dcterms:W3CDTF">2020-10-30T20:33:32Z</dcterms:modified>
</cp:coreProperties>
</file>